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bigi\Documents\monitoraggio per sito e trimestre\1 trim 2020\Monitoraggio penale 1 trimestre 2020\"/>
    </mc:Choice>
  </mc:AlternateContent>
  <bookViews>
    <workbookView xWindow="0" yWindow="0" windowWidth="19200" windowHeight="10860" activeTab="1"/>
  </bookViews>
  <sheets>
    <sheet name="Flussi_firenze" sheetId="1" r:id="rId1"/>
    <sheet name="Varpend_firenze" sheetId="2" r:id="rId2"/>
  </sheets>
  <definedNames>
    <definedName name="_xlnm._FilterDatabase" localSheetId="0" hidden="1">Flussi_firenze!$A$5:$B$9</definedName>
    <definedName name="_xlnm._FilterDatabase" localSheetId="1" hidden="1">Varpend_firenze!$A$5:$E$5</definedName>
    <definedName name="_xlnm.Print_Area" localSheetId="0">Flussi_firenze!$A$1:$B$94</definedName>
    <definedName name="_xlnm.Print_Area" localSheetId="1">Varpend_firenze!$A$1:$E$29</definedName>
    <definedName name="_xlnm.Print_Titles" localSheetId="0">Flussi_firenze!$5:$5</definedName>
  </definedNames>
  <calcPr calcId="162913"/>
</workbook>
</file>

<file path=xl/calcChain.xml><?xml version="1.0" encoding="utf-8"?>
<calcChain xmlns="http://schemas.openxmlformats.org/spreadsheetml/2006/main">
  <c r="H27" i="1" l="1"/>
  <c r="G27" i="1"/>
  <c r="H18" i="1"/>
  <c r="G18" i="1"/>
  <c r="H9" i="1"/>
  <c r="G9" i="1"/>
  <c r="H88" i="1"/>
  <c r="G90" i="1" s="1"/>
  <c r="G88" i="1"/>
  <c r="H79" i="1"/>
  <c r="G81" i="1" s="1"/>
  <c r="G79" i="1"/>
  <c r="H71" i="1"/>
  <c r="G73" i="1" s="1"/>
  <c r="G71" i="1"/>
  <c r="H63" i="1"/>
  <c r="G65" i="1" s="1"/>
  <c r="G63" i="1"/>
  <c r="H54" i="1"/>
  <c r="G56" i="1" s="1"/>
  <c r="G54" i="1"/>
  <c r="H45" i="1"/>
  <c r="G47" i="1" s="1"/>
  <c r="G45" i="1"/>
  <c r="H36" i="1"/>
  <c r="G38" i="1" s="1"/>
  <c r="G36" i="1"/>
  <c r="G29" i="1"/>
  <c r="G20" i="1" l="1"/>
  <c r="G11" i="1"/>
  <c r="F71" i="1"/>
  <c r="E71" i="1"/>
  <c r="F79" i="1"/>
  <c r="E79" i="1"/>
  <c r="F88" i="1"/>
  <c r="E88" i="1"/>
  <c r="F63" i="1"/>
  <c r="E63" i="1"/>
  <c r="F45" i="1"/>
  <c r="E45" i="1"/>
  <c r="F27" i="1"/>
  <c r="E27" i="1"/>
  <c r="F54" i="1"/>
  <c r="E54" i="1"/>
  <c r="F36" i="1"/>
  <c r="E36" i="1"/>
  <c r="E25" i="2" l="1"/>
  <c r="E90" i="1" l="1"/>
  <c r="E15" i="2"/>
  <c r="E47" i="1"/>
  <c r="E11" i="2" l="1"/>
  <c r="E9" i="2"/>
  <c r="E29" i="1" l="1"/>
  <c r="E20" i="1"/>
  <c r="E56" i="1"/>
  <c r="E11" i="1"/>
  <c r="E81" i="1" l="1"/>
  <c r="E73" i="1"/>
  <c r="E65" i="1"/>
  <c r="E38" i="1"/>
  <c r="C90" i="1" l="1"/>
  <c r="E21" i="2"/>
  <c r="C73" i="1" l="1"/>
  <c r="E19" i="2"/>
  <c r="C81" i="1" l="1"/>
  <c r="C56" i="1"/>
  <c r="C11" i="1"/>
  <c r="C65" i="1"/>
  <c r="C29" i="1"/>
  <c r="C20" i="1"/>
  <c r="C47" i="1"/>
  <c r="C38" i="1"/>
  <c r="E23" i="2" l="1"/>
  <c r="E17" i="2" l="1"/>
  <c r="E13" i="2" l="1"/>
  <c r="E7" i="2"/>
</calcChain>
</file>

<file path=xl/sharedStrings.xml><?xml version="1.0" encoding="utf-8"?>
<sst xmlns="http://schemas.openxmlformats.org/spreadsheetml/2006/main" count="130" uniqueCount="40">
  <si>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</si>
  <si>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</si>
  <si>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</si>
  <si>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</si>
  <si>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Firenze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</si>
  <si>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</si>
  <si>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</si>
  <si>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</si>
  <si>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</si>
  <si>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</si>
  <si>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Arezzo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</si>
  <si>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</si>
  <si>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</si>
  <si>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</si>
  <si>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</si>
  <si>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</si>
  <si>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</si>
  <si>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Firenze</t>
  </si>
  <si>
    <t>Tribunale Ordinario di Marsala</t>
  </si>
  <si>
    <t>Tribunale Ordinario di Grosseto</t>
  </si>
  <si>
    <t>Tribunale Ordinario di Livorno</t>
  </si>
  <si>
    <t>Tribunale Ordinario di Lucca</t>
  </si>
  <si>
    <t>Tribunale Ordinario di Sciacca</t>
  </si>
  <si>
    <t>Tribunale Ordinario di Pisa</t>
  </si>
  <si>
    <t>Tribunale Ordinario di Pistoia</t>
  </si>
  <si>
    <t>Tribunale Ordinario di Prato</t>
  </si>
  <si>
    <t>Tribunale Ordinario di Siena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</si>
  <si>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</si>
  <si>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</si>
  <si>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</si>
  <si>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Firenze</t>
  </si>
  <si>
    <t>Iscritti 2018</t>
  </si>
  <si>
    <t>Definiti 2018</t>
  </si>
  <si>
    <t>Iscritti 2019</t>
  </si>
  <si>
    <t>Definiti 2019</t>
  </si>
  <si>
    <t>Pendenti al 31/12/2017</t>
  </si>
  <si>
    <t>Pendenti al 31/03/2020</t>
  </si>
  <si>
    <t>SETTORE PENALE. Anni 2018 - 31 marzo 2020, registro autori di reato noti</t>
  </si>
  <si>
    <t>Iscritti 1gen - 31mar 2020</t>
  </si>
  <si>
    <t xml:space="preserve"> Definiti 1gen - 31mar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</si>
</sst>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7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/>
    <xf numFmtId="3" fontId="8" fillId="2" borderId="3" xfId="2" applyNumberFormat="1" applyFont="1" applyFill="1" applyBorder="1" applyAlignment="1" applyProtection="1">
      <alignment horizontal="right" wrapText="1"/>
      <protection locked="0"/>
    </xf>
    <xf numFmtId="3" fontId="8" fillId="2" borderId="1" xfId="2" applyNumberFormat="1" applyFont="1" applyFill="1" applyBorder="1" applyAlignment="1" applyProtection="1">
      <alignment horizontal="right" wrapText="1"/>
      <protection locked="0"/>
    </xf>
    <xf numFmtId="3" fontId="8" fillId="2" borderId="5" xfId="2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 applyProtection="1">
      <protection locked="0"/>
    </xf>
    <xf numFmtId="0" fontId="9" fillId="2" borderId="1" xfId="0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Protection="1">
      <protection locked="0"/>
    </xf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 applyProtection="1">
      <alignment horizontal="right" wrapText="1"/>
      <protection locked="0"/>
    </xf>
    <xf numFmtId="3" fontId="8" fillId="2" borderId="2" xfId="2" applyNumberFormat="1" applyFont="1" applyFill="1" applyBorder="1" applyAlignment="1" applyProtection="1">
      <alignment horizontal="right" wrapText="1"/>
      <protection locked="0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4" xfId="2" applyNumberFormat="1" applyFont="1" applyFill="1" applyBorder="1" applyAlignment="1" applyProtection="1">
      <alignment horizontal="right" wrapText="1"/>
      <protection locked="0"/>
    </xf>
    <xf numFmtId="3" fontId="10" fillId="2" borderId="8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2" borderId="12" xfId="2" applyFont="1" applyFill="1" applyBorder="1" applyAlignment="1">
      <alignment wrapText="1"/>
    </xf>
    <xf numFmtId="3" fontId="8" fillId="2" borderId="12" xfId="2" applyNumberFormat="1" applyFont="1" applyFill="1" applyBorder="1" applyAlignment="1" applyProtection="1">
      <alignment horizontal="right" wrapText="1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3" fontId="8" fillId="2" borderId="13" xfId="2" applyNumberFormat="1" applyFont="1" applyFill="1" applyBorder="1" applyAlignment="1" applyProtection="1">
      <alignment horizontal="right" wrapText="1"/>
      <protection locked="0"/>
    </xf>
    <xf numFmtId="3" fontId="8" fillId="2" borderId="14" xfId="2" applyNumberFormat="1" applyFont="1" applyFill="1" applyBorder="1" applyAlignment="1" applyProtection="1">
      <alignment horizontal="right" wrapText="1"/>
      <protection locked="0"/>
    </xf>
    <xf numFmtId="0" fontId="8" fillId="2" borderId="16" xfId="2" applyFont="1" applyFill="1" applyBorder="1" applyAlignment="1">
      <alignment horizontal="right" wrapText="1"/>
    </xf>
    <xf numFmtId="3" fontId="8" fillId="2" borderId="16" xfId="2" applyNumberFormat="1" applyFont="1" applyFill="1" applyBorder="1" applyAlignment="1" applyProtection="1">
      <alignment horizontal="right" wrapText="1"/>
      <protection locked="0"/>
    </xf>
    <xf numFmtId="3" fontId="8" fillId="2" borderId="17" xfId="2" applyNumberFormat="1" applyFont="1" applyFill="1" applyBorder="1" applyAlignment="1" applyProtection="1">
      <alignment horizontal="right" wrapText="1"/>
      <protection locked="0"/>
    </xf>
    <xf numFmtId="165" fontId="17" fillId="0" borderId="0" xfId="0" applyNumberFormat="1" applyFo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2" borderId="7" xfId="0" applyFont="1" applyFill="1" applyBorder="1" applyAlignment="1" applyProtection="1">
      <alignment horizontal="right" vertical="center" wrapText="1"/>
      <protection locked="0"/>
    </xf>
    <xf numFmtId="3" fontId="8" fillId="2" borderId="18" xfId="2" applyNumberFormat="1" applyFont="1" applyFill="1" applyBorder="1" applyAlignment="1" applyProtection="1">
      <alignment horizontal="right" wrapText="1"/>
      <protection locked="0"/>
    </xf>
    <xf numFmtId="3" fontId="8" fillId="2" borderId="6" xfId="2" applyNumberFormat="1" applyFont="1" applyFill="1" applyBorder="1" applyAlignment="1" applyProtection="1">
      <alignment horizontal="right" wrapText="1"/>
      <protection locked="0"/>
    </xf>
    <xf numFmtId="0" fontId="18" fillId="3" borderId="1" xfId="0" applyFont="1" applyFill="1" applyBorder="1" applyAlignment="1">
      <alignment horizontal="right" vertical="center" wrapText="1"/>
    </xf>
    <xf numFmtId="4" fontId="6" fillId="2" borderId="7" xfId="0" applyNumberFormat="1" applyFont="1" applyFill="1" applyBorder="1" applyAlignment="1" applyProtection="1">
      <alignment horizontal="center" vertic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/>
      <protection locked="0"/>
    </xf>
    <xf numFmtId="4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3"/>
    <cellStyle name="Normale 10 2" xfId="4"/>
    <cellStyle name="Normale 10 2 2" xfId="5"/>
    <cellStyle name="Normale 10 3" xfId="6"/>
    <cellStyle name="Normale 10 4" xfId="7"/>
    <cellStyle name="Normale 11" xfId="8"/>
    <cellStyle name="Normale 12" xfId="9"/>
    <cellStyle name="Normale 13" xfId="10"/>
    <cellStyle name="Normale 13 2" xfId="11"/>
    <cellStyle name="Normale 14" xfId="12"/>
    <cellStyle name="Normale 14 2" xfId="13"/>
    <cellStyle name="Normale 15" xfId="14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showGridLines="0" topLeftCell="A73" zoomScale="115" zoomScaleNormal="115" workbookViewId="0">
      <selection activeCell="D8" sqref="D8"/>
    </sheetView>
  </sheetViews>
  <sheetFormatPr defaultColWidth="9.125" defaultRowHeight="12.75" x14ac:dyDescent="0.2"/>
  <cols>
    <col min="1" max="1" width="14.375" style="2" customWidth="1"/>
    <col min="2" max="2" width="33.375" style="2" customWidth="1"/>
    <col min="3" max="3" width="7.375" style="3" customWidth="1"/>
    <col min="4" max="4" width="9.375" style="3" customWidth="1"/>
    <col min="5" max="5" width="8" style="3" customWidth="1"/>
    <col min="6" max="6" width="9.375" style="3" customWidth="1"/>
    <col min="7" max="7" width="8.875" style="3" customWidth="1"/>
    <col min="8" max="8" width="9.375" style="3" customWidth="1"/>
    <col min="9" max="16384" width="9.125" style="2"/>
  </cols>
  <sheetData>
    <row r="1" spans="1:8" ht="15.75" x14ac:dyDescent="0.25">
      <c r="A1" s="1" t="s">
        <v>0</v>
      </c>
      <c r="C1" s="18"/>
      <c r="D1" s="18"/>
      <c r="E1" s="18"/>
      <c r="F1" s="18"/>
      <c r="G1" s="18"/>
      <c r="H1" s="18"/>
    </row>
    <row r="2" spans="1:8" ht="15" x14ac:dyDescent="0.25">
      <c r="A2" s="4" t="s">
        <v>1</v>
      </c>
      <c r="D2" s="2"/>
      <c r="F2" s="2"/>
      <c r="H2" s="2"/>
    </row>
    <row r="3" spans="1:8" ht="13.9" customHeight="1" x14ac:dyDescent="0.2">
      <c r="A3" s="58" t="s">
        <v>37</v>
      </c>
    </row>
    <row r="4" spans="1:8" ht="6.75" customHeight="1" x14ac:dyDescent="0.2"/>
    <row r="5" spans="1:8" ht="43.15" customHeight="1" x14ac:dyDescent="0.2">
      <c r="A5" s="5" t="s">
        <v>2</v>
      </c>
      <c r="B5" s="5" t="s">
        <v>3</v>
      </c>
      <c r="C5" s="6" t="s">
        <v>31</v>
      </c>
      <c r="D5" s="6" t="s">
        <v>32</v>
      </c>
      <c r="E5" s="6" t="s">
        <v>33</v>
      </c>
      <c r="F5" s="59" t="s">
        <v>34</v>
      </c>
      <c r="G5" s="62" t="s">
        <v>38</v>
      </c>
      <c r="H5" s="62" t="s">
        <v>39</v>
      </c>
    </row>
    <row r="6" spans="1:8" x14ac:dyDescent="0.2">
      <c r="A6" s="70" t="s">
        <v>4</v>
      </c>
      <c r="B6" s="7" t="s">
        <v>5</v>
      </c>
      <c r="C6" s="8">
        <v>6162</v>
      </c>
      <c r="D6" s="9">
        <v>6494</v>
      </c>
      <c r="E6" s="8">
        <v>5961</v>
      </c>
      <c r="F6" s="9">
        <v>7325</v>
      </c>
      <c r="G6" s="60">
        <v>1039</v>
      </c>
      <c r="H6" s="61">
        <v>1290</v>
      </c>
    </row>
    <row r="7" spans="1:8" x14ac:dyDescent="0.2">
      <c r="A7" s="70"/>
      <c r="B7" s="7" t="s">
        <v>6</v>
      </c>
      <c r="C7" s="8">
        <v>29</v>
      </c>
      <c r="D7" s="9">
        <v>24</v>
      </c>
      <c r="E7" s="8">
        <v>21</v>
      </c>
      <c r="F7" s="9">
        <v>34</v>
      </c>
      <c r="G7" s="8">
        <v>4</v>
      </c>
      <c r="H7" s="9">
        <v>7</v>
      </c>
    </row>
    <row r="8" spans="1:8" x14ac:dyDescent="0.2">
      <c r="A8" s="70"/>
      <c r="B8" s="7" t="s">
        <v>7</v>
      </c>
      <c r="C8" s="10">
        <v>30</v>
      </c>
      <c r="D8" s="9">
        <v>29</v>
      </c>
      <c r="E8" s="10">
        <v>35</v>
      </c>
      <c r="F8" s="9">
        <v>36</v>
      </c>
      <c r="G8" s="10">
        <v>0</v>
      </c>
      <c r="H8" s="9">
        <v>7</v>
      </c>
    </row>
    <row r="9" spans="1:8" x14ac:dyDescent="0.2">
      <c r="A9" s="70"/>
      <c r="B9" s="11" t="s">
        <v>8</v>
      </c>
      <c r="C9" s="12">
        <v>6221</v>
      </c>
      <c r="D9" s="12">
        <v>6547</v>
      </c>
      <c r="E9" s="12">
        <v>6017</v>
      </c>
      <c r="F9" s="12">
        <v>7395</v>
      </c>
      <c r="G9" s="12">
        <f>SUM(G6:G8)</f>
        <v>1043</v>
      </c>
      <c r="H9" s="12">
        <f>SUM(H6:H8)</f>
        <v>1304</v>
      </c>
    </row>
    <row r="10" spans="1:8" ht="7.15" customHeight="1" x14ac:dyDescent="0.2">
      <c r="A10" s="13"/>
      <c r="B10" s="14"/>
      <c r="C10" s="15"/>
      <c r="D10" s="15"/>
      <c r="E10" s="15"/>
      <c r="F10" s="15"/>
      <c r="G10" s="15"/>
      <c r="H10" s="15"/>
    </row>
    <row r="11" spans="1:8" ht="14.45" customHeight="1" x14ac:dyDescent="0.2">
      <c r="A11" s="13"/>
      <c r="B11" s="16" t="s">
        <v>9</v>
      </c>
      <c r="C11" s="63">
        <f>D9/C9</f>
        <v>1.0524031506188716</v>
      </c>
      <c r="D11" s="64"/>
      <c r="E11" s="63">
        <f>F9/E9</f>
        <v>1.2290177829483131</v>
      </c>
      <c r="F11" s="64"/>
      <c r="G11" s="63">
        <f>H9/G9</f>
        <v>1.2502396931927133</v>
      </c>
      <c r="H11" s="64"/>
    </row>
    <row r="12" spans="1:8" x14ac:dyDescent="0.2">
      <c r="C12" s="18"/>
      <c r="D12" s="18"/>
      <c r="E12" s="18"/>
      <c r="F12" s="18"/>
      <c r="G12" s="18"/>
      <c r="H12" s="18"/>
    </row>
    <row r="13" spans="1:8" ht="15.6" customHeight="1" x14ac:dyDescent="0.2">
      <c r="A13" s="70" t="s">
        <v>10</v>
      </c>
      <c r="B13" s="19" t="s">
        <v>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x14ac:dyDescent="0.2">
      <c r="A14" s="70" t="s">
        <v>12</v>
      </c>
      <c r="B14" s="19" t="s">
        <v>13</v>
      </c>
      <c r="C14" s="22">
        <v>62</v>
      </c>
      <c r="D14" s="22">
        <v>56</v>
      </c>
      <c r="E14" s="22">
        <v>90</v>
      </c>
      <c r="F14" s="22">
        <v>58</v>
      </c>
      <c r="G14" s="22">
        <v>30</v>
      </c>
      <c r="H14" s="22">
        <v>14</v>
      </c>
    </row>
    <row r="15" spans="1:8" x14ac:dyDescent="0.2">
      <c r="A15" s="70" t="s">
        <v>12</v>
      </c>
      <c r="B15" s="23" t="s">
        <v>14</v>
      </c>
      <c r="C15" s="22">
        <v>1882</v>
      </c>
      <c r="D15" s="22">
        <v>1613</v>
      </c>
      <c r="E15" s="22">
        <v>2699</v>
      </c>
      <c r="F15" s="22">
        <v>1723</v>
      </c>
      <c r="G15" s="22">
        <v>483</v>
      </c>
      <c r="H15" s="22">
        <v>517</v>
      </c>
    </row>
    <row r="16" spans="1:8" x14ac:dyDescent="0.2">
      <c r="A16" s="70" t="s">
        <v>12</v>
      </c>
      <c r="B16" s="24" t="s">
        <v>15</v>
      </c>
      <c r="C16" s="22">
        <v>24</v>
      </c>
      <c r="D16" s="22">
        <v>28</v>
      </c>
      <c r="E16" s="22">
        <v>31</v>
      </c>
      <c r="F16" s="22">
        <v>26</v>
      </c>
      <c r="G16" s="22">
        <v>6</v>
      </c>
      <c r="H16" s="22">
        <v>6</v>
      </c>
    </row>
    <row r="17" spans="1:8" x14ac:dyDescent="0.2">
      <c r="A17" s="70" t="s">
        <v>12</v>
      </c>
      <c r="B17" s="25" t="s">
        <v>16</v>
      </c>
      <c r="C17" s="26">
        <v>4458</v>
      </c>
      <c r="D17" s="26">
        <v>4131</v>
      </c>
      <c r="E17" s="26">
        <v>4303</v>
      </c>
      <c r="F17" s="26">
        <v>4674</v>
      </c>
      <c r="G17" s="26">
        <v>1010</v>
      </c>
      <c r="H17" s="26">
        <v>1109</v>
      </c>
    </row>
    <row r="18" spans="1:8" x14ac:dyDescent="0.2">
      <c r="A18" s="70" t="s">
        <v>12</v>
      </c>
      <c r="B18" s="16" t="s">
        <v>8</v>
      </c>
      <c r="C18" s="27">
        <v>6426</v>
      </c>
      <c r="D18" s="27">
        <v>5828</v>
      </c>
      <c r="E18" s="27">
        <v>7123</v>
      </c>
      <c r="F18" s="27">
        <v>6481</v>
      </c>
      <c r="G18" s="27">
        <f>SUM(G13:G17)</f>
        <v>1529</v>
      </c>
      <c r="H18" s="27">
        <f>SUM(H13:H17)</f>
        <v>1646</v>
      </c>
    </row>
    <row r="19" spans="1:8" ht="6" customHeight="1" x14ac:dyDescent="0.2">
      <c r="A19" s="13"/>
      <c r="B19" s="28"/>
      <c r="C19" s="29"/>
      <c r="D19" s="29"/>
      <c r="E19" s="29"/>
      <c r="F19" s="29"/>
      <c r="G19" s="29"/>
      <c r="H19" s="29"/>
    </row>
    <row r="20" spans="1:8" ht="12.75" customHeight="1" x14ac:dyDescent="0.2">
      <c r="A20" s="13"/>
      <c r="B20" s="16" t="s">
        <v>9</v>
      </c>
      <c r="C20" s="63">
        <f>D18/C18</f>
        <v>0.90694055399937756</v>
      </c>
      <c r="D20" s="64"/>
      <c r="E20" s="63">
        <f>F18/E18</f>
        <v>0.90986943703495715</v>
      </c>
      <c r="F20" s="64"/>
      <c r="G20" s="63">
        <f>H18/G18</f>
        <v>1.0765206017004578</v>
      </c>
      <c r="H20" s="64"/>
    </row>
    <row r="21" spans="1:8" ht="7.5" customHeight="1" x14ac:dyDescent="0.2">
      <c r="A21" s="13"/>
      <c r="B21" s="28"/>
      <c r="C21" s="30"/>
      <c r="D21" s="30"/>
      <c r="E21" s="30"/>
      <c r="F21" s="30"/>
      <c r="G21" s="30"/>
      <c r="H21" s="30"/>
    </row>
    <row r="22" spans="1:8" x14ac:dyDescent="0.2">
      <c r="A22" s="70" t="s">
        <v>17</v>
      </c>
      <c r="B22" s="19" t="s">
        <v>11</v>
      </c>
      <c r="C22" s="22">
        <v>4</v>
      </c>
      <c r="D22" s="22">
        <v>4</v>
      </c>
      <c r="E22" s="22">
        <v>5</v>
      </c>
      <c r="F22" s="22">
        <v>3</v>
      </c>
      <c r="G22" s="22">
        <v>0</v>
      </c>
      <c r="H22" s="22">
        <v>0</v>
      </c>
    </row>
    <row r="23" spans="1:8" x14ac:dyDescent="0.2">
      <c r="A23" s="70"/>
      <c r="B23" s="19" t="s">
        <v>13</v>
      </c>
      <c r="C23" s="22">
        <v>202</v>
      </c>
      <c r="D23" s="22">
        <v>222</v>
      </c>
      <c r="E23" s="22">
        <v>243</v>
      </c>
      <c r="F23" s="22">
        <v>172</v>
      </c>
      <c r="G23" s="22">
        <v>59</v>
      </c>
      <c r="H23" s="22">
        <v>67</v>
      </c>
    </row>
    <row r="24" spans="1:8" x14ac:dyDescent="0.2">
      <c r="A24" s="70" t="s">
        <v>18</v>
      </c>
      <c r="B24" s="23" t="s">
        <v>14</v>
      </c>
      <c r="C24" s="22">
        <v>5946</v>
      </c>
      <c r="D24" s="22">
        <v>5748</v>
      </c>
      <c r="E24" s="22">
        <v>5731</v>
      </c>
      <c r="F24" s="22">
        <v>5597</v>
      </c>
      <c r="G24" s="22">
        <v>1311</v>
      </c>
      <c r="H24" s="22">
        <v>1147</v>
      </c>
    </row>
    <row r="25" spans="1:8" x14ac:dyDescent="0.2">
      <c r="A25" s="70" t="s">
        <v>18</v>
      </c>
      <c r="B25" s="24" t="s">
        <v>15</v>
      </c>
      <c r="C25" s="22">
        <v>96</v>
      </c>
      <c r="D25" s="22">
        <v>71</v>
      </c>
      <c r="E25" s="22">
        <v>61</v>
      </c>
      <c r="F25" s="22">
        <v>88</v>
      </c>
      <c r="G25" s="22">
        <v>26</v>
      </c>
      <c r="H25" s="22">
        <v>23</v>
      </c>
    </row>
    <row r="26" spans="1:8" x14ac:dyDescent="0.2">
      <c r="A26" s="70" t="s">
        <v>18</v>
      </c>
      <c r="B26" s="25" t="s">
        <v>16</v>
      </c>
      <c r="C26" s="26">
        <v>10291</v>
      </c>
      <c r="D26" s="26">
        <v>10617</v>
      </c>
      <c r="E26" s="26">
        <v>11524</v>
      </c>
      <c r="F26" s="26">
        <v>11621</v>
      </c>
      <c r="G26" s="26">
        <v>2373</v>
      </c>
      <c r="H26" s="26">
        <v>2467</v>
      </c>
    </row>
    <row r="27" spans="1:8" x14ac:dyDescent="0.2">
      <c r="A27" s="70" t="s">
        <v>18</v>
      </c>
      <c r="B27" s="16" t="s">
        <v>8</v>
      </c>
      <c r="C27" s="27">
        <v>16539</v>
      </c>
      <c r="D27" s="27">
        <v>16662</v>
      </c>
      <c r="E27" s="27">
        <f t="shared" ref="E27:F27" si="0">SUM(E22:E26)</f>
        <v>17564</v>
      </c>
      <c r="F27" s="27">
        <f t="shared" si="0"/>
        <v>17481</v>
      </c>
      <c r="G27" s="27">
        <f>SUM(G22:G26)</f>
        <v>3769</v>
      </c>
      <c r="H27" s="27">
        <f>SUM(H22:H26)</f>
        <v>3704</v>
      </c>
    </row>
    <row r="28" spans="1:8" ht="6" customHeight="1" x14ac:dyDescent="0.2">
      <c r="A28" s="13"/>
      <c r="B28" s="31"/>
      <c r="C28" s="29"/>
      <c r="D28" s="29"/>
      <c r="E28" s="29"/>
      <c r="F28" s="29"/>
      <c r="G28" s="29"/>
      <c r="H28" s="29"/>
    </row>
    <row r="29" spans="1:8" ht="12.75" customHeight="1" x14ac:dyDescent="0.2">
      <c r="A29" s="13"/>
      <c r="B29" s="16" t="s">
        <v>9</v>
      </c>
      <c r="C29" s="63">
        <f>D27/C27</f>
        <v>1.0074369671685108</v>
      </c>
      <c r="D29" s="64"/>
      <c r="E29" s="63">
        <f>F27/E27</f>
        <v>0.99527442496014573</v>
      </c>
      <c r="F29" s="64"/>
      <c r="G29" s="63">
        <f>H27/G27</f>
        <v>0.98275404616609185</v>
      </c>
      <c r="H29" s="64"/>
    </row>
    <row r="30" spans="1:8" x14ac:dyDescent="0.2">
      <c r="C30" s="18"/>
      <c r="D30" s="18"/>
      <c r="E30" s="18"/>
      <c r="F30" s="18"/>
      <c r="G30" s="18"/>
      <c r="H30" s="18"/>
    </row>
    <row r="31" spans="1:8" x14ac:dyDescent="0.2">
      <c r="A31" s="70" t="s">
        <v>19</v>
      </c>
      <c r="B31" s="19" t="s">
        <v>11</v>
      </c>
      <c r="C31" s="20">
        <v>0</v>
      </c>
      <c r="D31" s="20">
        <v>0</v>
      </c>
      <c r="E31" s="20">
        <v>1</v>
      </c>
      <c r="F31" s="20">
        <v>1</v>
      </c>
      <c r="G31" s="20">
        <v>0</v>
      </c>
      <c r="H31" s="20">
        <v>0</v>
      </c>
    </row>
    <row r="32" spans="1:8" x14ac:dyDescent="0.2">
      <c r="A32" s="70"/>
      <c r="B32" s="19" t="s">
        <v>13</v>
      </c>
      <c r="C32" s="22">
        <v>36</v>
      </c>
      <c r="D32" s="22">
        <v>59</v>
      </c>
      <c r="E32" s="22">
        <v>37</v>
      </c>
      <c r="F32" s="22">
        <v>67</v>
      </c>
      <c r="G32" s="22">
        <v>5</v>
      </c>
      <c r="H32" s="22">
        <v>15</v>
      </c>
    </row>
    <row r="33" spans="1:8" x14ac:dyDescent="0.2">
      <c r="A33" s="70"/>
      <c r="B33" s="23" t="s">
        <v>14</v>
      </c>
      <c r="C33" s="22">
        <v>1284</v>
      </c>
      <c r="D33" s="22">
        <v>1478</v>
      </c>
      <c r="E33" s="22">
        <v>1291</v>
      </c>
      <c r="F33" s="22">
        <v>1391</v>
      </c>
      <c r="G33" s="22">
        <v>286</v>
      </c>
      <c r="H33" s="22">
        <v>281</v>
      </c>
    </row>
    <row r="34" spans="1:8" x14ac:dyDescent="0.2">
      <c r="A34" s="70"/>
      <c r="B34" s="24" t="s">
        <v>15</v>
      </c>
      <c r="C34" s="22">
        <v>7</v>
      </c>
      <c r="D34" s="22">
        <v>16</v>
      </c>
      <c r="E34" s="22">
        <v>18</v>
      </c>
      <c r="F34" s="22">
        <v>8</v>
      </c>
      <c r="G34" s="22">
        <v>28</v>
      </c>
      <c r="H34" s="22">
        <v>4</v>
      </c>
    </row>
    <row r="35" spans="1:8" x14ac:dyDescent="0.2">
      <c r="A35" s="70"/>
      <c r="B35" s="25" t="s">
        <v>16</v>
      </c>
      <c r="C35" s="26">
        <v>2870</v>
      </c>
      <c r="D35" s="26">
        <v>3730</v>
      </c>
      <c r="E35" s="26">
        <v>3159</v>
      </c>
      <c r="F35" s="26">
        <v>5861</v>
      </c>
      <c r="G35" s="26">
        <v>756</v>
      </c>
      <c r="H35" s="26">
        <v>1278</v>
      </c>
    </row>
    <row r="36" spans="1:8" x14ac:dyDescent="0.2">
      <c r="A36" s="70"/>
      <c r="B36" s="16" t="s">
        <v>8</v>
      </c>
      <c r="C36" s="12">
        <v>4197</v>
      </c>
      <c r="D36" s="12">
        <v>5283</v>
      </c>
      <c r="E36" s="12">
        <f t="shared" ref="E36:F36" si="1">SUM(E31:E35)</f>
        <v>4506</v>
      </c>
      <c r="F36" s="12">
        <f t="shared" si="1"/>
        <v>7328</v>
      </c>
      <c r="G36" s="12">
        <f t="shared" ref="G36:H36" si="2">SUM(G31:G35)</f>
        <v>1075</v>
      </c>
      <c r="H36" s="12">
        <f t="shared" si="2"/>
        <v>1578</v>
      </c>
    </row>
    <row r="37" spans="1:8" ht="8.25" customHeight="1" x14ac:dyDescent="0.2">
      <c r="A37" s="13"/>
      <c r="B37" s="28"/>
      <c r="C37" s="30"/>
      <c r="D37" s="30"/>
      <c r="E37" s="30"/>
      <c r="F37" s="30"/>
      <c r="G37" s="30"/>
      <c r="H37" s="30"/>
    </row>
    <row r="38" spans="1:8" ht="12.75" customHeight="1" x14ac:dyDescent="0.2">
      <c r="A38" s="13"/>
      <c r="B38" s="16" t="s">
        <v>9</v>
      </c>
      <c r="C38" s="63">
        <f>D36/C36</f>
        <v>1.2587562544674769</v>
      </c>
      <c r="D38" s="64"/>
      <c r="E38" s="63">
        <f>F36/E36</f>
        <v>1.6262760763426543</v>
      </c>
      <c r="F38" s="64"/>
      <c r="G38" s="63">
        <f>H36/G36</f>
        <v>1.4679069767441861</v>
      </c>
      <c r="H38" s="64"/>
    </row>
    <row r="39" spans="1:8" ht="7.5" customHeight="1" x14ac:dyDescent="0.2">
      <c r="C39" s="18"/>
      <c r="D39" s="18"/>
      <c r="E39" s="18"/>
      <c r="F39" s="18"/>
      <c r="G39" s="18"/>
      <c r="H39" s="18"/>
    </row>
    <row r="40" spans="1:8" ht="15" customHeight="1" x14ac:dyDescent="0.2">
      <c r="A40" s="67" t="s">
        <v>20</v>
      </c>
      <c r="B40" s="19" t="s">
        <v>11</v>
      </c>
      <c r="C40" s="20">
        <v>0</v>
      </c>
      <c r="D40" s="21">
        <v>1</v>
      </c>
      <c r="E40" s="20">
        <v>0</v>
      </c>
      <c r="F40" s="21">
        <v>0</v>
      </c>
      <c r="G40" s="20">
        <v>0</v>
      </c>
      <c r="H40" s="21">
        <v>0</v>
      </c>
    </row>
    <row r="41" spans="1:8" x14ac:dyDescent="0.2">
      <c r="A41" s="68"/>
      <c r="B41" s="19" t="s">
        <v>13</v>
      </c>
      <c r="C41" s="22">
        <v>66</v>
      </c>
      <c r="D41" s="22">
        <v>71</v>
      </c>
      <c r="E41" s="22">
        <v>48</v>
      </c>
      <c r="F41" s="22">
        <v>75</v>
      </c>
      <c r="G41" s="22">
        <v>26</v>
      </c>
      <c r="H41" s="22">
        <v>18</v>
      </c>
    </row>
    <row r="42" spans="1:8" ht="14.45" customHeight="1" x14ac:dyDescent="0.2">
      <c r="A42" s="68"/>
      <c r="B42" s="23" t="s">
        <v>14</v>
      </c>
      <c r="C42" s="22">
        <v>2799</v>
      </c>
      <c r="D42" s="22">
        <v>2119</v>
      </c>
      <c r="E42" s="22">
        <v>2092</v>
      </c>
      <c r="F42" s="22">
        <v>2292</v>
      </c>
      <c r="G42" s="22">
        <v>513</v>
      </c>
      <c r="H42" s="22">
        <v>587</v>
      </c>
    </row>
    <row r="43" spans="1:8" x14ac:dyDescent="0.2">
      <c r="A43" s="68"/>
      <c r="B43" s="24" t="s">
        <v>15</v>
      </c>
      <c r="C43" s="22">
        <v>52</v>
      </c>
      <c r="D43" s="22">
        <v>51</v>
      </c>
      <c r="E43" s="22">
        <v>35</v>
      </c>
      <c r="F43" s="22">
        <v>38</v>
      </c>
      <c r="G43" s="22">
        <v>3</v>
      </c>
      <c r="H43" s="22">
        <v>8</v>
      </c>
    </row>
    <row r="44" spans="1:8" x14ac:dyDescent="0.2">
      <c r="A44" s="68"/>
      <c r="B44" s="25" t="s">
        <v>16</v>
      </c>
      <c r="C44" s="26">
        <v>5394</v>
      </c>
      <c r="D44" s="26">
        <v>5812</v>
      </c>
      <c r="E44" s="26">
        <v>4135</v>
      </c>
      <c r="F44" s="26">
        <v>3465</v>
      </c>
      <c r="G44" s="26">
        <v>929</v>
      </c>
      <c r="H44" s="26">
        <v>908</v>
      </c>
    </row>
    <row r="45" spans="1:8" x14ac:dyDescent="0.2">
      <c r="A45" s="69"/>
      <c r="B45" s="16" t="s">
        <v>8</v>
      </c>
      <c r="C45" s="27">
        <v>8311</v>
      </c>
      <c r="D45" s="27">
        <v>8054</v>
      </c>
      <c r="E45" s="27">
        <f t="shared" ref="E45:F45" si="3">SUM(E40:E44)</f>
        <v>6310</v>
      </c>
      <c r="F45" s="27">
        <f t="shared" si="3"/>
        <v>5870</v>
      </c>
      <c r="G45" s="27">
        <f t="shared" ref="G45:H45" si="4">SUM(G40:G44)</f>
        <v>1471</v>
      </c>
      <c r="H45" s="27">
        <f t="shared" si="4"/>
        <v>1521</v>
      </c>
    </row>
    <row r="46" spans="1:8" ht="7.5" customHeight="1" x14ac:dyDescent="0.2">
      <c r="A46" s="13"/>
      <c r="B46" s="28"/>
      <c r="C46" s="29"/>
      <c r="D46" s="29"/>
      <c r="E46" s="29"/>
      <c r="F46" s="29"/>
      <c r="G46" s="29"/>
      <c r="H46" s="29"/>
    </row>
    <row r="47" spans="1:8" x14ac:dyDescent="0.2">
      <c r="A47" s="13"/>
      <c r="B47" s="16" t="s">
        <v>9</v>
      </c>
      <c r="C47" s="63">
        <f>D45/C45</f>
        <v>0.96907712669955481</v>
      </c>
      <c r="D47" s="64"/>
      <c r="E47" s="63">
        <f>F45/E45</f>
        <v>0.93026941362916005</v>
      </c>
      <c r="F47" s="64"/>
      <c r="G47" s="63">
        <f>H45/G45</f>
        <v>1.0339904826648538</v>
      </c>
      <c r="H47" s="64"/>
    </row>
    <row r="48" spans="1:8" x14ac:dyDescent="0.2">
      <c r="C48" s="18"/>
      <c r="D48" s="18"/>
      <c r="E48" s="18"/>
      <c r="F48" s="18"/>
      <c r="G48" s="18"/>
      <c r="H48" s="18"/>
    </row>
    <row r="49" spans="1:8" x14ac:dyDescent="0.2">
      <c r="A49" s="70" t="s">
        <v>21</v>
      </c>
      <c r="B49" s="19" t="s">
        <v>11</v>
      </c>
      <c r="C49" s="20">
        <v>0</v>
      </c>
      <c r="D49" s="20">
        <v>0</v>
      </c>
      <c r="E49" s="20">
        <v>2</v>
      </c>
      <c r="F49" s="20">
        <v>0</v>
      </c>
      <c r="G49" s="20">
        <v>0</v>
      </c>
      <c r="H49" s="20">
        <v>1</v>
      </c>
    </row>
    <row r="50" spans="1:8" x14ac:dyDescent="0.2">
      <c r="A50" s="70"/>
      <c r="B50" s="19" t="s">
        <v>13</v>
      </c>
      <c r="C50" s="22">
        <v>86</v>
      </c>
      <c r="D50" s="22">
        <v>91</v>
      </c>
      <c r="E50" s="22">
        <v>120</v>
      </c>
      <c r="F50" s="22">
        <v>89</v>
      </c>
      <c r="G50" s="22">
        <v>27</v>
      </c>
      <c r="H50" s="22">
        <v>18</v>
      </c>
    </row>
    <row r="51" spans="1:8" x14ac:dyDescent="0.2">
      <c r="A51" s="70" t="s">
        <v>22</v>
      </c>
      <c r="B51" s="23" t="s">
        <v>14</v>
      </c>
      <c r="C51" s="22">
        <v>2099</v>
      </c>
      <c r="D51" s="22">
        <v>2268</v>
      </c>
      <c r="E51" s="22">
        <v>2618</v>
      </c>
      <c r="F51" s="22">
        <v>2329</v>
      </c>
      <c r="G51" s="22">
        <v>678</v>
      </c>
      <c r="H51" s="22">
        <v>655</v>
      </c>
    </row>
    <row r="52" spans="1:8" x14ac:dyDescent="0.2">
      <c r="A52" s="70" t="s">
        <v>22</v>
      </c>
      <c r="B52" s="24" t="s">
        <v>15</v>
      </c>
      <c r="C52" s="22">
        <v>22</v>
      </c>
      <c r="D52" s="22">
        <v>26</v>
      </c>
      <c r="E52" s="22">
        <v>37</v>
      </c>
      <c r="F52" s="22">
        <v>28</v>
      </c>
      <c r="G52" s="22">
        <v>6</v>
      </c>
      <c r="H52" s="22">
        <v>11</v>
      </c>
    </row>
    <row r="53" spans="1:8" x14ac:dyDescent="0.2">
      <c r="A53" s="70" t="s">
        <v>22</v>
      </c>
      <c r="B53" s="25" t="s">
        <v>16</v>
      </c>
      <c r="C53" s="26">
        <v>5587</v>
      </c>
      <c r="D53" s="26">
        <v>4863</v>
      </c>
      <c r="E53" s="26">
        <v>5391</v>
      </c>
      <c r="F53" s="26">
        <v>5133</v>
      </c>
      <c r="G53" s="26">
        <v>1144</v>
      </c>
      <c r="H53" s="26">
        <v>1368</v>
      </c>
    </row>
    <row r="54" spans="1:8" x14ac:dyDescent="0.2">
      <c r="A54" s="70" t="s">
        <v>22</v>
      </c>
      <c r="B54" s="16" t="s">
        <v>8</v>
      </c>
      <c r="C54" s="27">
        <v>7794</v>
      </c>
      <c r="D54" s="27">
        <v>7248</v>
      </c>
      <c r="E54" s="27">
        <f t="shared" ref="E54:F54" si="5">SUM(E49:E53)</f>
        <v>8168</v>
      </c>
      <c r="F54" s="27">
        <f t="shared" si="5"/>
        <v>7579</v>
      </c>
      <c r="G54" s="27">
        <f t="shared" ref="G54:H54" si="6">SUM(G49:G53)</f>
        <v>1855</v>
      </c>
      <c r="H54" s="27">
        <f t="shared" si="6"/>
        <v>2053</v>
      </c>
    </row>
    <row r="55" spans="1:8" ht="7.5" customHeight="1" x14ac:dyDescent="0.2">
      <c r="A55" s="13"/>
      <c r="B55" s="28"/>
      <c r="C55" s="29"/>
      <c r="D55" s="29"/>
      <c r="E55" s="29"/>
      <c r="F55" s="29"/>
      <c r="G55" s="29"/>
      <c r="H55" s="29"/>
    </row>
    <row r="56" spans="1:8" x14ac:dyDescent="0.2">
      <c r="A56" s="13"/>
      <c r="B56" s="16" t="s">
        <v>9</v>
      </c>
      <c r="C56" s="63">
        <f>D54/C54</f>
        <v>0.92994611239414937</v>
      </c>
      <c r="D56" s="64"/>
      <c r="E56" s="63">
        <f>F54/E54</f>
        <v>0.92788932419196868</v>
      </c>
      <c r="F56" s="64"/>
      <c r="G56" s="63">
        <f>H54/G54</f>
        <v>1.1067385444743936</v>
      </c>
      <c r="H56" s="64"/>
    </row>
    <row r="57" spans="1:8" x14ac:dyDescent="0.2">
      <c r="C57" s="18"/>
      <c r="D57" s="18"/>
      <c r="E57" s="18"/>
      <c r="F57" s="18"/>
      <c r="G57" s="18"/>
      <c r="H57" s="18"/>
    </row>
    <row r="58" spans="1:8" x14ac:dyDescent="0.2">
      <c r="A58" s="70" t="s">
        <v>23</v>
      </c>
      <c r="B58" s="19" t="s">
        <v>11</v>
      </c>
      <c r="C58" s="20">
        <v>0</v>
      </c>
      <c r="D58" s="20">
        <v>0</v>
      </c>
      <c r="E58" s="20">
        <v>2</v>
      </c>
      <c r="F58" s="20">
        <v>0</v>
      </c>
      <c r="G58" s="20">
        <v>0</v>
      </c>
      <c r="H58" s="20">
        <v>0</v>
      </c>
    </row>
    <row r="59" spans="1:8" x14ac:dyDescent="0.2">
      <c r="A59" s="70"/>
      <c r="B59" s="32" t="s">
        <v>13</v>
      </c>
      <c r="C59" s="22">
        <v>73</v>
      </c>
      <c r="D59" s="22">
        <v>50</v>
      </c>
      <c r="E59" s="22">
        <v>92</v>
      </c>
      <c r="F59" s="22">
        <v>60</v>
      </c>
      <c r="G59" s="22">
        <v>20</v>
      </c>
      <c r="H59" s="22">
        <v>14</v>
      </c>
    </row>
    <row r="60" spans="1:8" x14ac:dyDescent="0.2">
      <c r="A60" s="70"/>
      <c r="B60" s="23" t="s">
        <v>14</v>
      </c>
      <c r="C60" s="22">
        <v>2463</v>
      </c>
      <c r="D60" s="22">
        <v>2459</v>
      </c>
      <c r="E60" s="22">
        <v>2641</v>
      </c>
      <c r="F60" s="22">
        <v>2066</v>
      </c>
      <c r="G60" s="22">
        <v>574</v>
      </c>
      <c r="H60" s="22">
        <v>487</v>
      </c>
    </row>
    <row r="61" spans="1:8" x14ac:dyDescent="0.2">
      <c r="A61" s="70"/>
      <c r="B61" s="24" t="s">
        <v>15</v>
      </c>
      <c r="C61" s="22">
        <v>15</v>
      </c>
      <c r="D61" s="22">
        <v>11</v>
      </c>
      <c r="E61" s="22">
        <v>14</v>
      </c>
      <c r="F61" s="22">
        <v>13</v>
      </c>
      <c r="G61" s="22">
        <v>1</v>
      </c>
      <c r="H61" s="22">
        <v>10</v>
      </c>
    </row>
    <row r="62" spans="1:8" x14ac:dyDescent="0.2">
      <c r="A62" s="70"/>
      <c r="B62" s="25" t="s">
        <v>16</v>
      </c>
      <c r="C62" s="26">
        <v>7318</v>
      </c>
      <c r="D62" s="26">
        <v>8140</v>
      </c>
      <c r="E62" s="26">
        <v>6306</v>
      </c>
      <c r="F62" s="26">
        <v>5320</v>
      </c>
      <c r="G62" s="26">
        <v>1237</v>
      </c>
      <c r="H62" s="26">
        <v>931</v>
      </c>
    </row>
    <row r="63" spans="1:8" x14ac:dyDescent="0.2">
      <c r="A63" s="70"/>
      <c r="B63" s="16" t="s">
        <v>8</v>
      </c>
      <c r="C63" s="12">
        <v>9869</v>
      </c>
      <c r="D63" s="12">
        <v>10660</v>
      </c>
      <c r="E63" s="12">
        <f t="shared" ref="E63:F63" si="7">SUM(E58:E62)</f>
        <v>9055</v>
      </c>
      <c r="F63" s="12">
        <f t="shared" si="7"/>
        <v>7459</v>
      </c>
      <c r="G63" s="12">
        <f t="shared" ref="G63:H63" si="8">SUM(G58:G62)</f>
        <v>1832</v>
      </c>
      <c r="H63" s="12">
        <f t="shared" si="8"/>
        <v>1442</v>
      </c>
    </row>
    <row r="64" spans="1:8" ht="7.5" customHeight="1" x14ac:dyDescent="0.2">
      <c r="A64" s="13"/>
      <c r="B64" s="28"/>
      <c r="C64" s="30"/>
      <c r="D64" s="30"/>
      <c r="E64" s="30"/>
      <c r="F64" s="30"/>
      <c r="G64" s="30"/>
      <c r="H64" s="30"/>
    </row>
    <row r="65" spans="1:8" x14ac:dyDescent="0.2">
      <c r="A65" s="13"/>
      <c r="B65" s="16" t="s">
        <v>9</v>
      </c>
      <c r="C65" s="63">
        <f>D63/C63</f>
        <v>1.080149964535414</v>
      </c>
      <c r="D65" s="64"/>
      <c r="E65" s="63">
        <f>F63/E63</f>
        <v>0.82374378796245173</v>
      </c>
      <c r="F65" s="64"/>
      <c r="G65" s="63">
        <f>H63/G63</f>
        <v>0.78711790393013104</v>
      </c>
      <c r="H65" s="64"/>
    </row>
    <row r="66" spans="1:8" x14ac:dyDescent="0.2">
      <c r="C66" s="18"/>
      <c r="D66" s="18"/>
      <c r="E66" s="18"/>
      <c r="F66" s="18"/>
      <c r="G66" s="18"/>
      <c r="H66" s="18"/>
    </row>
    <row r="67" spans="1:8" ht="14.45" customHeight="1" x14ac:dyDescent="0.2">
      <c r="A67" s="67" t="s">
        <v>24</v>
      </c>
      <c r="B67" s="19" t="s">
        <v>13</v>
      </c>
      <c r="C67" s="9">
        <v>73</v>
      </c>
      <c r="D67" s="9">
        <v>67</v>
      </c>
      <c r="E67" s="9">
        <v>84</v>
      </c>
      <c r="F67" s="9">
        <v>82</v>
      </c>
      <c r="G67" s="9">
        <v>27</v>
      </c>
      <c r="H67" s="9">
        <v>16</v>
      </c>
    </row>
    <row r="68" spans="1:8" ht="14.45" customHeight="1" x14ac:dyDescent="0.2">
      <c r="A68" s="68"/>
      <c r="B68" s="33" t="s">
        <v>14</v>
      </c>
      <c r="C68" s="34">
        <v>1706</v>
      </c>
      <c r="D68" s="34">
        <v>1393</v>
      </c>
      <c r="E68" s="34">
        <v>1941</v>
      </c>
      <c r="F68" s="34">
        <v>1914</v>
      </c>
      <c r="G68" s="34">
        <v>450</v>
      </c>
      <c r="H68" s="34">
        <v>456</v>
      </c>
    </row>
    <row r="69" spans="1:8" x14ac:dyDescent="0.2">
      <c r="A69" s="68"/>
      <c r="B69" s="24" t="s">
        <v>15</v>
      </c>
      <c r="C69" s="22">
        <v>27</v>
      </c>
      <c r="D69" s="22">
        <v>24</v>
      </c>
      <c r="E69" s="22">
        <v>26</v>
      </c>
      <c r="F69" s="22">
        <v>38</v>
      </c>
      <c r="G69" s="22">
        <v>2</v>
      </c>
      <c r="H69" s="22">
        <v>3</v>
      </c>
    </row>
    <row r="70" spans="1:8" ht="14.45" customHeight="1" x14ac:dyDescent="0.2">
      <c r="A70" s="68"/>
      <c r="B70" s="25" t="s">
        <v>16</v>
      </c>
      <c r="C70" s="26">
        <v>3718</v>
      </c>
      <c r="D70" s="26">
        <v>3605</v>
      </c>
      <c r="E70" s="26">
        <v>3356</v>
      </c>
      <c r="F70" s="26">
        <v>3008</v>
      </c>
      <c r="G70" s="26">
        <v>805</v>
      </c>
      <c r="H70" s="26">
        <v>775</v>
      </c>
    </row>
    <row r="71" spans="1:8" ht="14.45" customHeight="1" x14ac:dyDescent="0.2">
      <c r="A71" s="69"/>
      <c r="B71" s="16" t="s">
        <v>8</v>
      </c>
      <c r="C71" s="12">
        <v>5524</v>
      </c>
      <c r="D71" s="12">
        <v>5089</v>
      </c>
      <c r="E71" s="12">
        <f t="shared" ref="E71:F71" si="9">SUM(E67:E70)</f>
        <v>5407</v>
      </c>
      <c r="F71" s="12">
        <f t="shared" si="9"/>
        <v>5042</v>
      </c>
      <c r="G71" s="12">
        <f t="shared" ref="G71:H71" si="10">SUM(G67:G70)</f>
        <v>1284</v>
      </c>
      <c r="H71" s="12">
        <f t="shared" si="10"/>
        <v>1250</v>
      </c>
    </row>
    <row r="72" spans="1:8" ht="7.5" customHeight="1" x14ac:dyDescent="0.2">
      <c r="A72" s="13"/>
      <c r="B72" s="28"/>
      <c r="C72" s="30"/>
      <c r="D72" s="30"/>
      <c r="E72" s="30"/>
      <c r="F72" s="30"/>
      <c r="G72" s="30"/>
      <c r="H72" s="30"/>
    </row>
    <row r="73" spans="1:8" x14ac:dyDescent="0.2">
      <c r="A73" s="13"/>
      <c r="B73" s="16" t="s">
        <v>9</v>
      </c>
      <c r="C73" s="63">
        <f>D71/C71</f>
        <v>0.92125271542360609</v>
      </c>
      <c r="D73" s="64"/>
      <c r="E73" s="63">
        <f>F71/E71</f>
        <v>0.93249491400036988</v>
      </c>
      <c r="F73" s="64"/>
      <c r="G73" s="63">
        <f>H71/G71</f>
        <v>0.97352024922118385</v>
      </c>
      <c r="H73" s="64"/>
    </row>
    <row r="74" spans="1:8" x14ac:dyDescent="0.2">
      <c r="C74" s="18"/>
      <c r="D74" s="18"/>
      <c r="E74" s="18"/>
      <c r="F74" s="18"/>
      <c r="G74" s="18"/>
      <c r="H74" s="18"/>
    </row>
    <row r="75" spans="1:8" ht="12.75" customHeight="1" x14ac:dyDescent="0.2">
      <c r="A75" s="67" t="s">
        <v>25</v>
      </c>
      <c r="B75" s="19" t="s">
        <v>13</v>
      </c>
      <c r="C75" s="49">
        <v>91</v>
      </c>
      <c r="D75" s="50">
        <v>73</v>
      </c>
      <c r="E75" s="49">
        <v>74</v>
      </c>
      <c r="F75" s="50">
        <v>59</v>
      </c>
      <c r="G75" s="49">
        <v>16</v>
      </c>
      <c r="H75" s="50">
        <v>8</v>
      </c>
    </row>
    <row r="76" spans="1:8" x14ac:dyDescent="0.2">
      <c r="A76" s="68"/>
      <c r="B76" s="33" t="s">
        <v>14</v>
      </c>
      <c r="C76" s="22">
        <v>3582</v>
      </c>
      <c r="D76" s="22">
        <v>1930</v>
      </c>
      <c r="E76" s="22">
        <v>2523</v>
      </c>
      <c r="F76" s="22">
        <v>2453</v>
      </c>
      <c r="G76" s="22">
        <v>598</v>
      </c>
      <c r="H76" s="22">
        <v>574</v>
      </c>
    </row>
    <row r="77" spans="1:8" x14ac:dyDescent="0.2">
      <c r="A77" s="68"/>
      <c r="B77" s="24" t="s">
        <v>15</v>
      </c>
      <c r="C77" s="22">
        <v>17</v>
      </c>
      <c r="D77" s="22">
        <v>7</v>
      </c>
      <c r="E77" s="22">
        <v>12</v>
      </c>
      <c r="F77" s="22">
        <v>16</v>
      </c>
      <c r="G77" s="22">
        <v>2</v>
      </c>
      <c r="H77" s="22">
        <v>6</v>
      </c>
    </row>
    <row r="78" spans="1:8" x14ac:dyDescent="0.2">
      <c r="A78" s="68"/>
      <c r="B78" s="25" t="s">
        <v>16</v>
      </c>
      <c r="C78" s="26">
        <v>4445</v>
      </c>
      <c r="D78" s="26">
        <v>2569</v>
      </c>
      <c r="E78" s="26">
        <v>3923</v>
      </c>
      <c r="F78" s="26">
        <v>6955</v>
      </c>
      <c r="G78" s="26">
        <v>884</v>
      </c>
      <c r="H78" s="26">
        <v>874</v>
      </c>
    </row>
    <row r="79" spans="1:8" x14ac:dyDescent="0.2">
      <c r="A79" s="69"/>
      <c r="B79" s="16" t="s">
        <v>8</v>
      </c>
      <c r="C79" s="12">
        <v>8135</v>
      </c>
      <c r="D79" s="12">
        <v>4579</v>
      </c>
      <c r="E79" s="12">
        <f t="shared" ref="E79:F79" si="11">SUM(E75:E78)</f>
        <v>6532</v>
      </c>
      <c r="F79" s="12">
        <f t="shared" si="11"/>
        <v>9483</v>
      </c>
      <c r="G79" s="12">
        <f t="shared" ref="G79:H79" si="12">SUM(G75:G78)</f>
        <v>1500</v>
      </c>
      <c r="H79" s="12">
        <f t="shared" si="12"/>
        <v>1462</v>
      </c>
    </row>
    <row r="80" spans="1:8" ht="7.5" customHeight="1" x14ac:dyDescent="0.2">
      <c r="A80" s="13"/>
      <c r="B80" s="28"/>
      <c r="C80" s="30"/>
      <c r="D80" s="30"/>
      <c r="E80" s="30"/>
      <c r="F80" s="30"/>
      <c r="G80" s="30"/>
      <c r="H80" s="30"/>
    </row>
    <row r="81" spans="1:8" x14ac:dyDescent="0.2">
      <c r="A81" s="13"/>
      <c r="B81" s="16" t="s">
        <v>9</v>
      </c>
      <c r="C81" s="63">
        <f>D79/C79</f>
        <v>0.56287645974185618</v>
      </c>
      <c r="D81" s="64"/>
      <c r="E81" s="63">
        <f>F79/E79</f>
        <v>1.4517758726270666</v>
      </c>
      <c r="F81" s="64"/>
      <c r="G81" s="63">
        <f>H79/G79</f>
        <v>0.97466666666666668</v>
      </c>
      <c r="H81" s="64"/>
    </row>
    <row r="83" spans="1:8" ht="12.75" customHeight="1" x14ac:dyDescent="0.2">
      <c r="A83" s="70" t="s">
        <v>26</v>
      </c>
      <c r="B83" s="19" t="s">
        <v>11</v>
      </c>
      <c r="C83" s="20">
        <v>0</v>
      </c>
      <c r="D83" s="20">
        <v>0</v>
      </c>
      <c r="E83" s="20">
        <v>0</v>
      </c>
      <c r="F83" s="51">
        <v>0</v>
      </c>
      <c r="G83" s="20">
        <v>0</v>
      </c>
      <c r="H83" s="51">
        <v>0</v>
      </c>
    </row>
    <row r="84" spans="1:8" x14ac:dyDescent="0.2">
      <c r="A84" s="70"/>
      <c r="B84" s="32" t="s">
        <v>13</v>
      </c>
      <c r="C84" s="22">
        <v>49</v>
      </c>
      <c r="D84" s="22">
        <v>75</v>
      </c>
      <c r="E84" s="22">
        <v>52</v>
      </c>
      <c r="F84" s="52">
        <v>57</v>
      </c>
      <c r="G84" s="22">
        <v>9</v>
      </c>
      <c r="H84" s="52">
        <v>10</v>
      </c>
    </row>
    <row r="85" spans="1:8" x14ac:dyDescent="0.2">
      <c r="A85" s="70"/>
      <c r="B85" s="23" t="s">
        <v>14</v>
      </c>
      <c r="C85" s="22">
        <v>1021</v>
      </c>
      <c r="D85" s="22">
        <v>1183</v>
      </c>
      <c r="E85" s="22">
        <v>1274</v>
      </c>
      <c r="F85" s="52">
        <v>1266</v>
      </c>
      <c r="G85" s="22">
        <v>316</v>
      </c>
      <c r="H85" s="52">
        <v>338</v>
      </c>
    </row>
    <row r="86" spans="1:8" x14ac:dyDescent="0.2">
      <c r="A86" s="70"/>
      <c r="B86" s="24" t="s">
        <v>15</v>
      </c>
      <c r="C86" s="22">
        <v>12</v>
      </c>
      <c r="D86" s="22">
        <v>9</v>
      </c>
      <c r="E86" s="22">
        <v>13</v>
      </c>
      <c r="F86" s="52">
        <v>12</v>
      </c>
      <c r="G86" s="22">
        <v>1</v>
      </c>
      <c r="H86" s="52">
        <v>2</v>
      </c>
    </row>
    <row r="87" spans="1:8" x14ac:dyDescent="0.2">
      <c r="A87" s="70"/>
      <c r="B87" s="25" t="s">
        <v>16</v>
      </c>
      <c r="C87" s="26">
        <v>3771</v>
      </c>
      <c r="D87" s="26">
        <v>4324</v>
      </c>
      <c r="E87" s="26">
        <v>3666</v>
      </c>
      <c r="F87" s="53">
        <v>3644</v>
      </c>
      <c r="G87" s="26">
        <v>746</v>
      </c>
      <c r="H87" s="53">
        <v>938</v>
      </c>
    </row>
    <row r="88" spans="1:8" x14ac:dyDescent="0.2">
      <c r="A88" s="70"/>
      <c r="B88" s="16" t="s">
        <v>8</v>
      </c>
      <c r="C88" s="12">
        <v>4853</v>
      </c>
      <c r="D88" s="12">
        <v>5591</v>
      </c>
      <c r="E88" s="12">
        <f>SUM(E83:E87)</f>
        <v>5005</v>
      </c>
      <c r="F88" s="12">
        <f t="shared" ref="F88:H88" si="13">SUM(F83:F87)</f>
        <v>4979</v>
      </c>
      <c r="G88" s="12">
        <f>SUM(G83:G87)</f>
        <v>1072</v>
      </c>
      <c r="H88" s="12">
        <f t="shared" si="13"/>
        <v>1288</v>
      </c>
    </row>
    <row r="89" spans="1:8" ht="7.5" customHeight="1" x14ac:dyDescent="0.2">
      <c r="A89" s="13"/>
      <c r="B89" s="28"/>
      <c r="C89" s="29"/>
      <c r="D89" s="29"/>
      <c r="E89" s="29"/>
      <c r="F89" s="29"/>
      <c r="G89" s="29"/>
      <c r="H89" s="29"/>
    </row>
    <row r="90" spans="1:8" x14ac:dyDescent="0.2">
      <c r="A90" s="13"/>
      <c r="B90" s="16" t="s">
        <v>9</v>
      </c>
      <c r="C90" s="63">
        <f>D88/C88</f>
        <v>1.152070883989285</v>
      </c>
      <c r="D90" s="64"/>
      <c r="E90" s="63">
        <f>F88/E88</f>
        <v>0.9948051948051948</v>
      </c>
      <c r="F90" s="65"/>
      <c r="G90" s="63">
        <f>H88/G88</f>
        <v>1.2014925373134329</v>
      </c>
      <c r="H90" s="64"/>
    </row>
    <row r="92" spans="1:8" x14ac:dyDescent="0.2">
      <c r="A92" s="66"/>
      <c r="B92" s="66"/>
    </row>
    <row r="93" spans="1:8" ht="27" customHeight="1" x14ac:dyDescent="0.2">
      <c r="A93" s="66"/>
      <c r="B93" s="66"/>
    </row>
    <row r="94" spans="1:8" ht="28.15" customHeight="1" x14ac:dyDescent="0.2">
      <c r="A94" s="66" t="s">
        <v>27</v>
      </c>
      <c r="B94" s="66"/>
      <c r="C94" s="66"/>
      <c r="E94" s="31"/>
      <c r="G94" s="31"/>
    </row>
  </sheetData>
  <mergeCells count="43">
    <mergeCell ref="C56:D56"/>
    <mergeCell ref="C65:D65"/>
    <mergeCell ref="C73:D73"/>
    <mergeCell ref="C81:D81"/>
    <mergeCell ref="C90:D90"/>
    <mergeCell ref="C11:D11"/>
    <mergeCell ref="C20:D20"/>
    <mergeCell ref="C29:D29"/>
    <mergeCell ref="C38:D38"/>
    <mergeCell ref="C47:D47"/>
    <mergeCell ref="A40:A45"/>
    <mergeCell ref="A49:A54"/>
    <mergeCell ref="A58:A63"/>
    <mergeCell ref="A67:A71"/>
    <mergeCell ref="A6:A9"/>
    <mergeCell ref="A13:A18"/>
    <mergeCell ref="A22:A27"/>
    <mergeCell ref="A31:A36"/>
    <mergeCell ref="A94:C94"/>
    <mergeCell ref="A93:B93"/>
    <mergeCell ref="A75:A79"/>
    <mergeCell ref="A83:A88"/>
    <mergeCell ref="A92:B92"/>
    <mergeCell ref="E11:F11"/>
    <mergeCell ref="E20:F20"/>
    <mergeCell ref="E29:F29"/>
    <mergeCell ref="E38:F38"/>
    <mergeCell ref="E47:F47"/>
    <mergeCell ref="E56:F56"/>
    <mergeCell ref="E65:F65"/>
    <mergeCell ref="E73:F73"/>
    <mergeCell ref="E81:F81"/>
    <mergeCell ref="E90:F90"/>
    <mergeCell ref="G11:H11"/>
    <mergeCell ref="G20:H20"/>
    <mergeCell ref="G29:H29"/>
    <mergeCell ref="G38:H38"/>
    <mergeCell ref="G47:H47"/>
    <mergeCell ref="G56:H56"/>
    <mergeCell ref="G65:H65"/>
    <mergeCell ref="G73:H73"/>
    <mergeCell ref="G81:H81"/>
    <mergeCell ref="G90:H90"/>
  </mergeCells>
  <conditionalFormatting sqref="C11:F11">
    <cfRule type="cellIs" dxfId="29" priority="194" operator="greaterThan">
      <formula>1</formula>
    </cfRule>
    <cfRule type="cellIs" dxfId="28" priority="213" operator="lessThan">
      <formula>1</formula>
    </cfRule>
  </conditionalFormatting>
  <conditionalFormatting sqref="C38:F38 C56:F56 C65:F65 C73:F73 C81:F81 C20:F20 C29:F29 C47:F47 C90:F90">
    <cfRule type="cellIs" dxfId="27" priority="191" operator="lessThan">
      <formula>1</formula>
    </cfRule>
    <cfRule type="cellIs" dxfId="26" priority="192" operator="lessThan">
      <formula>0.99</formula>
    </cfRule>
    <cfRule type="cellIs" dxfId="25" priority="193" operator="greaterThan">
      <formula>1</formula>
    </cfRule>
  </conditionalFormatting>
  <conditionalFormatting sqref="G11:H11">
    <cfRule type="cellIs" dxfId="24" priority="4" operator="greaterThan">
      <formula>1</formula>
    </cfRule>
    <cfRule type="cellIs" dxfId="23" priority="5" operator="lessThan">
      <formula>1</formula>
    </cfRule>
  </conditionalFormatting>
  <conditionalFormatting sqref="G38:H38 G56:H56 G65:H65 G73:H73 G81:H81 G20:H20 G29:H29 G47:H47 G90:H90">
    <cfRule type="cellIs" dxfId="22" priority="1" operator="lessThan">
      <formula>1</formula>
    </cfRule>
    <cfRule type="cellIs" dxfId="21" priority="2" operator="lessThan">
      <formula>0.99</formula>
    </cfRule>
    <cfRule type="cellIs" dxfId="20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="90" zoomScaleNormal="90" workbookViewId="0">
      <selection activeCell="C15" sqref="C15"/>
    </sheetView>
  </sheetViews>
  <sheetFormatPr defaultColWidth="9.125" defaultRowHeight="12.75" x14ac:dyDescent="0.2"/>
  <cols>
    <col min="1" max="1" width="29.25" style="2" customWidth="1"/>
    <col min="2" max="2" width="20.125" style="2" customWidth="1"/>
    <col min="3" max="3" width="15.375" style="2" customWidth="1"/>
    <col min="4" max="4" width="14.625" style="2" customWidth="1"/>
    <col min="5" max="5" width="11.2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5" s="36" customFormat="1" ht="15.75" x14ac:dyDescent="0.25">
      <c r="A1" s="35" t="s">
        <v>0</v>
      </c>
    </row>
    <row r="2" spans="1:5" s="36" customFormat="1" ht="15" x14ac:dyDescent="0.25">
      <c r="A2" s="37" t="s">
        <v>28</v>
      </c>
    </row>
    <row r="3" spans="1:5" s="36" customFormat="1" ht="13.9" customHeight="1" x14ac:dyDescent="0.25">
      <c r="A3" s="58" t="s">
        <v>37</v>
      </c>
    </row>
    <row r="4" spans="1:5" s="36" customFormat="1" x14ac:dyDescent="0.25"/>
    <row r="5" spans="1:5" s="36" customFormat="1" ht="33" customHeight="1" x14ac:dyDescent="0.25">
      <c r="A5" s="5" t="s">
        <v>2</v>
      </c>
      <c r="B5" s="55" t="s">
        <v>3</v>
      </c>
      <c r="C5" s="57" t="s">
        <v>35</v>
      </c>
      <c r="D5" s="57" t="s">
        <v>36</v>
      </c>
      <c r="E5" s="56" t="s">
        <v>29</v>
      </c>
    </row>
    <row r="6" spans="1:5" s="36" customFormat="1" ht="8.25" customHeight="1" x14ac:dyDescent="0.25">
      <c r="A6" s="13"/>
      <c r="B6" s="38"/>
      <c r="C6" s="39"/>
      <c r="D6" s="39"/>
      <c r="E6" s="39"/>
    </row>
    <row r="7" spans="1:5" s="36" customFormat="1" ht="28.9" customHeight="1" x14ac:dyDescent="0.25">
      <c r="A7" s="40" t="s">
        <v>30</v>
      </c>
      <c r="B7" s="41" t="s">
        <v>8</v>
      </c>
      <c r="C7" s="42">
        <v>17046</v>
      </c>
      <c r="D7" s="42">
        <v>14824</v>
      </c>
      <c r="E7" s="43">
        <f>(D7-C7)/C7</f>
        <v>-0.13035316203214831</v>
      </c>
    </row>
    <row r="8" spans="1:5" s="36" customFormat="1" ht="8.25" customHeight="1" x14ac:dyDescent="0.25">
      <c r="A8" s="13"/>
      <c r="B8" s="38"/>
      <c r="C8" s="39"/>
      <c r="D8" s="39"/>
      <c r="E8" s="39"/>
    </row>
    <row r="9" spans="1:5" s="36" customFormat="1" ht="28.9" customHeight="1" x14ac:dyDescent="0.25">
      <c r="A9" s="40" t="s">
        <v>10</v>
      </c>
      <c r="B9" s="41" t="s">
        <v>8</v>
      </c>
      <c r="C9" s="42">
        <v>6775</v>
      </c>
      <c r="D9" s="42">
        <v>7169</v>
      </c>
      <c r="E9" s="43">
        <f>(D9-C9)/C9</f>
        <v>5.81549815498155E-2</v>
      </c>
    </row>
    <row r="10" spans="1:5" s="36" customFormat="1" ht="8.25" customHeight="1" x14ac:dyDescent="0.25">
      <c r="A10" s="44"/>
      <c r="B10" s="38"/>
      <c r="C10" s="45"/>
      <c r="D10" s="45"/>
      <c r="E10" s="46"/>
    </row>
    <row r="11" spans="1:5" s="36" customFormat="1" ht="28.9" customHeight="1" x14ac:dyDescent="0.25">
      <c r="A11" s="40" t="s">
        <v>17</v>
      </c>
      <c r="B11" s="41" t="s">
        <v>8</v>
      </c>
      <c r="C11" s="42">
        <v>17110</v>
      </c>
      <c r="D11" s="42">
        <v>15753</v>
      </c>
      <c r="E11" s="43">
        <f>(D11-C11)/C11</f>
        <v>-7.9310344827586213E-2</v>
      </c>
    </row>
    <row r="12" spans="1:5" s="36" customFormat="1" ht="8.25" customHeight="1" x14ac:dyDescent="0.25">
      <c r="C12" s="47"/>
      <c r="D12" s="47"/>
      <c r="E12" s="47"/>
    </row>
    <row r="13" spans="1:5" s="36" customFormat="1" ht="28.9" customHeight="1" x14ac:dyDescent="0.25">
      <c r="A13" s="40" t="s">
        <v>19</v>
      </c>
      <c r="B13" s="41" t="s">
        <v>8</v>
      </c>
      <c r="C13" s="42">
        <v>14201</v>
      </c>
      <c r="D13" s="42">
        <v>8906</v>
      </c>
      <c r="E13" s="43">
        <f>(D13-C13)/C13</f>
        <v>-0.37286106612210407</v>
      </c>
    </row>
    <row r="14" spans="1:5" s="36" customFormat="1" ht="9" customHeight="1" x14ac:dyDescent="0.25">
      <c r="C14" s="47"/>
      <c r="D14" s="47"/>
    </row>
    <row r="15" spans="1:5" s="36" customFormat="1" ht="28.9" customHeight="1" x14ac:dyDescent="0.25">
      <c r="A15" s="40" t="s">
        <v>20</v>
      </c>
      <c r="B15" s="41" t="s">
        <v>8</v>
      </c>
      <c r="C15" s="42">
        <v>6735</v>
      </c>
      <c r="D15" s="42">
        <v>7057</v>
      </c>
      <c r="E15" s="43">
        <f>(D15-C15)/C15</f>
        <v>4.7809948032665181E-2</v>
      </c>
    </row>
    <row r="16" spans="1:5" s="36" customFormat="1" ht="7.5" customHeight="1" x14ac:dyDescent="0.25">
      <c r="C16" s="47"/>
      <c r="D16" s="47"/>
    </row>
    <row r="17" spans="1:8" s="36" customFormat="1" ht="28.9" customHeight="1" x14ac:dyDescent="0.25">
      <c r="A17" s="40" t="s">
        <v>21</v>
      </c>
      <c r="B17" s="41" t="s">
        <v>8</v>
      </c>
      <c r="C17" s="42">
        <v>6032</v>
      </c>
      <c r="D17" s="42">
        <v>6177</v>
      </c>
      <c r="E17" s="43">
        <f>(D17-C17)/C17</f>
        <v>2.403846153846154E-2</v>
      </c>
    </row>
    <row r="18" spans="1:8" s="36" customFormat="1" ht="9" customHeight="1" x14ac:dyDescent="0.25">
      <c r="C18" s="47"/>
      <c r="D18" s="47"/>
    </row>
    <row r="19" spans="1:8" s="36" customFormat="1" ht="28.9" customHeight="1" x14ac:dyDescent="0.25">
      <c r="A19" s="40" t="s">
        <v>23</v>
      </c>
      <c r="B19" s="41" t="s">
        <v>8</v>
      </c>
      <c r="C19" s="42">
        <v>8266</v>
      </c>
      <c r="D19" s="42">
        <v>6232</v>
      </c>
      <c r="E19" s="43">
        <f>(D19-C19)/C19</f>
        <v>-0.24606823130897654</v>
      </c>
    </row>
    <row r="20" spans="1:8" s="36" customFormat="1" ht="9" customHeight="1" x14ac:dyDescent="0.25">
      <c r="C20" s="47"/>
      <c r="D20" s="47"/>
    </row>
    <row r="21" spans="1:8" s="36" customFormat="1" ht="28.9" customHeight="1" x14ac:dyDescent="0.2">
      <c r="A21" s="40" t="s">
        <v>24</v>
      </c>
      <c r="B21" s="41" t="s">
        <v>8</v>
      </c>
      <c r="C21" s="42">
        <v>4965</v>
      </c>
      <c r="D21" s="42">
        <v>5730</v>
      </c>
      <c r="E21" s="43">
        <f>(D21-C21)/C21</f>
        <v>0.15407854984894259</v>
      </c>
      <c r="G21" s="54"/>
    </row>
    <row r="22" spans="1:8" s="36" customFormat="1" ht="9" customHeight="1" x14ac:dyDescent="0.25">
      <c r="C22" s="47"/>
      <c r="D22" s="47"/>
    </row>
    <row r="23" spans="1:8" s="36" customFormat="1" ht="28.9" customHeight="1" x14ac:dyDescent="0.25">
      <c r="A23" s="40" t="s">
        <v>25</v>
      </c>
      <c r="B23" s="41" t="s">
        <v>8</v>
      </c>
      <c r="C23" s="42">
        <v>9634</v>
      </c>
      <c r="D23" s="42">
        <v>10191</v>
      </c>
      <c r="E23" s="43">
        <f>(D23-C23)/C23</f>
        <v>5.7816068092173552E-2</v>
      </c>
    </row>
    <row r="24" spans="1:8" s="36" customFormat="1" ht="9" customHeight="1" x14ac:dyDescent="0.25">
      <c r="C24" s="47"/>
      <c r="D24" s="47"/>
    </row>
    <row r="25" spans="1:8" s="36" customFormat="1" ht="28.9" customHeight="1" x14ac:dyDescent="0.25">
      <c r="A25" s="40" t="s">
        <v>26</v>
      </c>
      <c r="B25" s="41" t="s">
        <v>8</v>
      </c>
      <c r="C25" s="42">
        <v>4537</v>
      </c>
      <c r="D25" s="42">
        <v>3371</v>
      </c>
      <c r="E25" s="43">
        <f>(D25-C25)/C25</f>
        <v>-0.25699801631033725</v>
      </c>
    </row>
    <row r="26" spans="1:8" ht="9" customHeight="1" x14ac:dyDescent="0.2">
      <c r="C26" s="17"/>
      <c r="D26" s="17"/>
    </row>
    <row r="28" spans="1:8" ht="24.6" customHeight="1" x14ac:dyDescent="0.2">
      <c r="A28" s="71"/>
      <c r="B28" s="71"/>
      <c r="C28" s="71"/>
      <c r="D28" s="71"/>
      <c r="E28" s="71"/>
      <c r="F28" s="48"/>
      <c r="G28" s="48"/>
      <c r="H28" s="48"/>
    </row>
    <row r="29" spans="1:8" ht="29.45" customHeight="1" x14ac:dyDescent="0.2">
      <c r="A29" s="66" t="s">
        <v>27</v>
      </c>
      <c r="B29" s="66"/>
      <c r="C29" s="66"/>
      <c r="D29" s="66"/>
      <c r="E29" s="66"/>
    </row>
  </sheetData>
  <mergeCells count="2">
    <mergeCell ref="A28:E28"/>
    <mergeCell ref="A29:E29"/>
  </mergeCells>
  <conditionalFormatting sqref="E7">
    <cfRule type="cellIs" dxfId="19" priority="59" operator="greaterThan">
      <formula>0</formula>
    </cfRule>
    <cfRule type="cellIs" dxfId="18" priority="60" operator="lessThan">
      <formula>0</formula>
    </cfRule>
  </conditionalFormatting>
  <conditionalFormatting sqref="E13">
    <cfRule type="cellIs" dxfId="17" priority="55" operator="greaterThan">
      <formula>0</formula>
    </cfRule>
    <cfRule type="cellIs" dxfId="16" priority="56" operator="lessThan">
      <formula>0</formula>
    </cfRule>
  </conditionalFormatting>
  <conditionalFormatting sqref="E17">
    <cfRule type="cellIs" dxfId="15" priority="33" operator="greaterThan">
      <formula>0</formula>
    </cfRule>
    <cfRule type="cellIs" dxfId="14" priority="34" operator="lessThan">
      <formula>0</formula>
    </cfRule>
  </conditionalFormatting>
  <conditionalFormatting sqref="E23">
    <cfRule type="cellIs" dxfId="13" priority="25" operator="greaterThan">
      <formula>0</formula>
    </cfRule>
    <cfRule type="cellIs" dxfId="12" priority="26" operator="lessThan">
      <formula>0</formula>
    </cfRule>
  </conditionalFormatting>
  <conditionalFormatting sqref="E19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E21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E9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E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1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2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752E97-3D03-471B-BA71-0CE52CF33F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AF1428-D865-4779-8D61-B697317B1971}"/>
</file>

<file path=customXml/itemProps3.xml><?xml version="1.0" encoding="utf-8"?>
<ds:datastoreItem xmlns:ds="http://schemas.openxmlformats.org/officeDocument/2006/customXml" ds:itemID="{914FF32F-AE94-4876-A3A3-9C4C6D3043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ff058e3-9258-4c15-be50-8976f03c8da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Flussi_firenze</vt:lpstr>
      <vt:lpstr>Varpend_firenze</vt:lpstr>
      <vt:lpstr>Flussi_firenze!Area_stampa</vt:lpstr>
      <vt:lpstr>Varpend_firenze!Area_stampa</vt:lpstr>
      <vt:lpstr>Flussi_firenze!Titoli_stampa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Francesca Bigi</cp:lastModifiedBy>
  <cp:lastPrinted>2017-05-19T13:36:42Z</cp:lastPrinted>
  <dcterms:created xsi:type="dcterms:W3CDTF">2017-02-27T15:03:23Z</dcterms:created>
  <dcterms:modified xsi:type="dcterms:W3CDTF">2020-07-06T14:43:51Z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